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5955" yWindow="210" windowWidth="27960" windowHeight="11325"/>
  </bookViews>
  <sheets>
    <sheet name="גיליון1" sheetId="1" r:id="rId1"/>
  </sheets>
  <definedNames>
    <definedName name="שמב">גיליון1!$X$6</definedName>
  </definedNames>
  <calcPr calcId="145621"/>
</workbook>
</file>

<file path=xl/calcChain.xml><?xml version="1.0" encoding="utf-8"?>
<calcChain xmlns="http://schemas.openxmlformats.org/spreadsheetml/2006/main">
  <c r="C23" i="1" l="1"/>
  <c r="C21" i="1"/>
  <c r="C18" i="1"/>
  <c r="C14" i="1"/>
  <c r="C16" i="1"/>
  <c r="C10" i="1"/>
</calcChain>
</file>

<file path=xl/sharedStrings.xml><?xml version="1.0" encoding="utf-8"?>
<sst xmlns="http://schemas.openxmlformats.org/spreadsheetml/2006/main" count="7" uniqueCount="7">
  <si>
    <t>רווח שנתי לפני מס</t>
  </si>
  <si>
    <t>הפקדה מינימלית לצורך עמידה בחוק פנסיה חובה</t>
  </si>
  <si>
    <t>הטבות מס בהפקדה לתכנית פנסיונית :</t>
  </si>
  <si>
    <r>
      <t xml:space="preserve">לקבלת ייעוץ </t>
    </r>
    <r>
      <rPr>
        <u/>
        <sz val="26"/>
        <color theme="1"/>
        <rFont val="Arial"/>
        <family val="2"/>
        <scheme val="minor"/>
      </rPr>
      <t>אובייקטיבי</t>
    </r>
    <r>
      <rPr>
        <sz val="26"/>
        <color theme="1"/>
        <rFont val="Arial"/>
        <family val="2"/>
        <charset val="177"/>
        <scheme val="minor"/>
      </rPr>
      <t xml:space="preserve"> בבחירת תכניות פנסיה והשתלמות והוזלת דמי ניהול חייגו ל</t>
    </r>
    <r>
      <rPr>
        <sz val="26"/>
        <color rgb="FF00B0F0"/>
        <rFont val="Arial"/>
        <family val="2"/>
        <scheme val="minor"/>
      </rPr>
      <t>אחיטוב תכנון פיננסי</t>
    </r>
    <r>
      <rPr>
        <sz val="26"/>
        <color theme="1"/>
        <rFont val="Arial"/>
        <family val="2"/>
        <charset val="177"/>
        <scheme val="minor"/>
      </rPr>
      <t xml:space="preserve"> 1-700-701-444</t>
    </r>
  </si>
  <si>
    <t>הטבות מס נוספות בהפקדה לקרן השתלמות :</t>
  </si>
  <si>
    <t>http://www.ahituv.biz/contact-1.html</t>
  </si>
  <si>
    <t>כספים ששילמתי ב2018 על ביטוחי חיים (כולל ביטוח חיים הכלול בביטוח משכנתא)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</si>
</sst>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&quot;₪&quot;\ * #,##0_ ;_ &quot;₪&quot;\ * \-#,##0_ ;_ &quot;₪&quot;\ * &quot;-&quot;??_ ;_ @_ "/>
  </numFmts>
  <fonts count="1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22"/>
      <color theme="1"/>
      <name val="Arial"/>
      <family val="2"/>
      <charset val="177"/>
      <scheme val="minor"/>
    </font>
    <font>
      <sz val="22"/>
      <color rgb="FF006100"/>
      <name val="Arial"/>
      <family val="2"/>
      <charset val="177"/>
      <scheme val="minor"/>
    </font>
    <font>
      <b/>
      <sz val="20"/>
      <color theme="1"/>
      <name val="Arial"/>
      <family val="2"/>
      <charset val="177"/>
      <scheme val="minor"/>
    </font>
    <font>
      <sz val="20"/>
      <color theme="1"/>
      <name val="Arial"/>
      <family val="2"/>
      <charset val="177"/>
      <scheme val="minor"/>
    </font>
    <font>
      <sz val="16"/>
      <color theme="1"/>
      <name val="Arial"/>
      <family val="2"/>
      <charset val="177"/>
      <scheme val="minor"/>
    </font>
    <font>
      <b/>
      <sz val="22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sz val="26"/>
      <color theme="1"/>
      <name val="Arial"/>
      <family val="2"/>
      <charset val="177"/>
      <scheme val="minor"/>
    </font>
    <font>
      <sz val="26"/>
      <color rgb="FF00B0F0"/>
      <name val="Arial"/>
      <family val="2"/>
      <scheme val="minor"/>
    </font>
    <font>
      <u/>
      <sz val="26"/>
      <color theme="1"/>
      <name val="Arial"/>
      <family val="2"/>
      <scheme val="minor"/>
    </font>
    <font>
      <sz val="17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3" borderId="0" xfId="0" applyFill="1"/>
    <xf numFmtId="0" fontId="2" fillId="3" borderId="0" xfId="0" applyFont="1" applyFill="1"/>
    <xf numFmtId="10" fontId="0" fillId="3" borderId="0" xfId="0" applyNumberFormat="1" applyFill="1"/>
    <xf numFmtId="0" fontId="7" fillId="3" borderId="0" xfId="0" applyFont="1" applyFill="1"/>
    <xf numFmtId="0" fontId="0" fillId="3" borderId="0" xfId="0" applyFill="1" applyAlignment="1">
      <alignment wrapText="1"/>
    </xf>
    <xf numFmtId="0" fontId="9" fillId="3" borderId="0" xfId="3" applyFill="1" applyAlignment="1"/>
    <xf numFmtId="0" fontId="9" fillId="0" borderId="0" xfId="3" applyAlignment="1"/>
    <xf numFmtId="43" fontId="8" fillId="2" borderId="5" xfId="2" applyFont="1" applyFill="1" applyBorder="1" applyAlignment="1">
      <alignment horizontal="center" wrapText="1"/>
    </xf>
    <xf numFmtId="43" fontId="8" fillId="2" borderId="16" xfId="2" applyFont="1" applyFill="1" applyBorder="1" applyAlignment="1">
      <alignment horizontal="center" wrapText="1"/>
    </xf>
    <xf numFmtId="43" fontId="8" fillId="2" borderId="6" xfId="2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13" fillId="2" borderId="30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164" fontId="4" fillId="4" borderId="12" xfId="1" applyNumberFormat="1" applyFont="1" applyFill="1" applyBorder="1" applyAlignment="1">
      <alignment horizontal="center" vertical="center"/>
    </xf>
    <xf numFmtId="164" fontId="4" fillId="4" borderId="13" xfId="1" applyNumberFormat="1" applyFont="1" applyFill="1" applyBorder="1" applyAlignment="1">
      <alignment horizontal="center" vertical="center"/>
    </xf>
    <xf numFmtId="164" fontId="4" fillId="4" borderId="14" xfId="1" applyNumberFormat="1" applyFont="1" applyFill="1" applyBorder="1" applyAlignment="1">
      <alignment horizontal="center" vertical="center"/>
    </xf>
    <xf numFmtId="164" fontId="4" fillId="4" borderId="15" xfId="1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right" wrapText="1"/>
    </xf>
    <xf numFmtId="0" fontId="6" fillId="2" borderId="5" xfId="0" applyFont="1" applyFill="1" applyBorder="1" applyAlignment="1">
      <alignment horizontal="right" wrapText="1"/>
    </xf>
    <xf numFmtId="0" fontId="6" fillId="2" borderId="16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43" fontId="6" fillId="2" borderId="21" xfId="2" applyFont="1" applyFill="1" applyBorder="1" applyAlignment="1">
      <alignment horizontal="right" vertical="center" wrapText="1"/>
    </xf>
    <xf numFmtId="43" fontId="6" fillId="2" borderId="10" xfId="2" applyFont="1" applyFill="1" applyBorder="1" applyAlignment="1">
      <alignment horizontal="right" vertical="center" wrapText="1"/>
    </xf>
    <xf numFmtId="43" fontId="6" fillId="2" borderId="22" xfId="2" applyFont="1" applyFill="1" applyBorder="1" applyAlignment="1">
      <alignment horizontal="right" vertical="center" wrapText="1"/>
    </xf>
    <xf numFmtId="43" fontId="6" fillId="2" borderId="8" xfId="2" applyFont="1" applyFill="1" applyBorder="1" applyAlignment="1">
      <alignment horizontal="right" vertical="center" wrapText="1"/>
    </xf>
    <xf numFmtId="43" fontId="6" fillId="2" borderId="9" xfId="2" applyFont="1" applyFill="1" applyBorder="1" applyAlignment="1">
      <alignment horizontal="right" vertical="center" wrapText="1"/>
    </xf>
    <xf numFmtId="43" fontId="6" fillId="2" borderId="17" xfId="2" applyFont="1" applyFill="1" applyBorder="1" applyAlignment="1">
      <alignment horizontal="right" vertical="center" wrapText="1"/>
    </xf>
    <xf numFmtId="43" fontId="6" fillId="2" borderId="23" xfId="2" applyFont="1" applyFill="1" applyBorder="1" applyAlignment="1">
      <alignment horizontal="right" vertical="center" wrapText="1"/>
    </xf>
    <xf numFmtId="43" fontId="6" fillId="2" borderId="24" xfId="2" applyFont="1" applyFill="1" applyBorder="1" applyAlignment="1">
      <alignment horizontal="right" vertical="center" wrapText="1"/>
    </xf>
    <xf numFmtId="43" fontId="6" fillId="2" borderId="25" xfId="2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0" fontId="0" fillId="3" borderId="0" xfId="0" applyFill="1" applyAlignment="1"/>
    <xf numFmtId="0" fontId="0" fillId="0" borderId="0" xfId="0" applyAlignment="1"/>
    <xf numFmtId="0" fontId="0" fillId="3" borderId="29" xfId="0" applyFill="1" applyBorder="1" applyAlignment="1"/>
    <xf numFmtId="0" fontId="0" fillId="0" borderId="29" xfId="0" applyBorder="1" applyAlignment="1"/>
    <xf numFmtId="0" fontId="6" fillId="2" borderId="26" xfId="0" applyFont="1" applyFill="1" applyBorder="1" applyAlignment="1">
      <alignment horizontal="right" vertical="center" wrapText="1"/>
    </xf>
    <xf numFmtId="0" fontId="6" fillId="2" borderId="27" xfId="0" applyFont="1" applyFill="1" applyBorder="1" applyAlignment="1">
      <alignment horizontal="right" vertical="center" wrapText="1"/>
    </xf>
    <xf numFmtId="0" fontId="6" fillId="2" borderId="28" xfId="0" applyFont="1" applyFill="1" applyBorder="1" applyAlignment="1">
      <alignment horizontal="right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0" fillId="2" borderId="7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0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5" xfId="3" applyFont="1" applyFill="1" applyBorder="1" applyAlignment="1">
      <alignment horizontal="center" vertical="center" wrapText="1"/>
    </xf>
    <xf numFmtId="0" fontId="10" fillId="2" borderId="16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</cellXfs>
  <cellStyles count="4">
    <cellStyle name="Comma" xfId="2" builtinId="3"/>
    <cellStyle name="Currency" xfId="1" builtinId="4"/>
    <cellStyle name="Normal" xfId="0" builtinId="0"/>
    <cellStyle name="היפר-קישור" xfId="3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ahituv.biz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116612</xdr:colOff>
      <xdr:row>5</xdr:row>
      <xdr:rowOff>28575</xdr:rowOff>
    </xdr:from>
    <xdr:to>
      <xdr:col>17</xdr:col>
      <xdr:colOff>229260</xdr:colOff>
      <xdr:row>17</xdr:row>
      <xdr:rowOff>316766</xdr:rowOff>
    </xdr:to>
    <xdr:pic>
      <xdr:nvPicPr>
        <xdr:cNvPr id="4" name="תמונה 3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24945140" y="219075"/>
          <a:ext cx="4913248" cy="43553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hituv.biz/contact-1.html" TargetMode="External"/><Relationship Id="rId1" Type="http://schemas.openxmlformats.org/officeDocument/2006/relationships/hyperlink" Target="http://www.ahituv.biz/contact-1.html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Y46"/>
  <sheetViews>
    <sheetView showGridLines="0" showRowColHeaders="0" rightToLeft="1" tabSelected="1" zoomScaleNormal="100" workbookViewId="0">
      <selection activeCell="A24" sqref="A24"/>
    </sheetView>
  </sheetViews>
  <sheetFormatPr defaultRowHeight="14.25" x14ac:dyDescent="0.2"/>
  <cols>
    <col min="1" max="1" width="9" style="1"/>
    <col min="2" max="2" width="4.875" style="1" customWidth="1"/>
    <col min="3" max="3" width="29.125" style="1" customWidth="1"/>
    <col min="4" max="4" width="22.25" style="1" customWidth="1"/>
    <col min="5" max="5" width="32.25" style="1" customWidth="1"/>
    <col min="6" max="6" width="19.875" style="1" customWidth="1"/>
    <col min="7" max="7" width="9" style="1"/>
    <col min="8" max="8" width="11.625" style="1" customWidth="1"/>
    <col min="9" max="16384" width="9" style="1"/>
  </cols>
  <sheetData>
    <row r="5" spans="3:25" ht="15" thickBot="1" x14ac:dyDescent="0.25"/>
    <row r="6" spans="3:25" ht="27.75" customHeight="1" x14ac:dyDescent="0.2">
      <c r="C6" s="35" t="s">
        <v>0</v>
      </c>
      <c r="D6" s="37">
        <v>118872</v>
      </c>
      <c r="E6" s="14" t="s">
        <v>6</v>
      </c>
      <c r="F6" s="15"/>
      <c r="G6" s="16">
        <v>1800</v>
      </c>
      <c r="H6" s="17"/>
      <c r="I6" s="38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X6" s="2"/>
    </row>
    <row r="7" spans="3:25" ht="27" customHeight="1" x14ac:dyDescent="0.2">
      <c r="C7" s="36"/>
      <c r="D7" s="37"/>
      <c r="E7" s="14"/>
      <c r="F7" s="15"/>
      <c r="G7" s="18"/>
      <c r="H7" s="1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Y7" s="3"/>
    </row>
    <row r="8" spans="3:25" ht="15" thickBot="1" x14ac:dyDescent="0.25"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Y8" s="3"/>
    </row>
    <row r="9" spans="3:25" ht="26.25" x14ac:dyDescent="0.4">
      <c r="C9" s="11" t="s">
        <v>1</v>
      </c>
      <c r="D9" s="12"/>
      <c r="E9" s="12"/>
      <c r="F9" s="12"/>
      <c r="G9" s="12"/>
      <c r="H9" s="13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</row>
    <row r="10" spans="3:25" ht="24" customHeight="1" x14ac:dyDescent="0.2">
      <c r="C10" s="20" t="str">
        <f>(IF(D6&lt;63600,"בהתאם להכנסתך אינך מחוייב להפקיד לתכנית פנסיונית ולכאורה גם אין תועלת מיסויית בהפקדה זו.",CONCATENATE("בכדי לעמוד בהפקדה המינימלית הנדרשת לפי חוק פנסיה חובה לעצמאים, עליך להפקיד לתכנית פנסיונית לפחות ",(IF(D6&lt;63600,"אין חובה",IF(D6&gt;118872,10104,INT(2644.9+(D6-59436)*12.55%))))," ","₪.")))</f>
        <v>בכדי לעמוד בהפקדה המינימלית הנדרשת לפי חוק פנסיה חובה לעצמאים, עליך להפקיד לתכנית פנסיונית לפחות 10104 ₪.</v>
      </c>
      <c r="D10" s="21"/>
      <c r="E10" s="21"/>
      <c r="F10" s="21"/>
      <c r="G10" s="21"/>
      <c r="H10" s="22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</row>
    <row r="11" spans="3:25" ht="27" customHeight="1" thickBot="1" x14ac:dyDescent="0.25">
      <c r="C11" s="23"/>
      <c r="D11" s="24"/>
      <c r="E11" s="24"/>
      <c r="F11" s="24"/>
      <c r="G11" s="24"/>
      <c r="H11" s="25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</row>
    <row r="12" spans="3:25" ht="16.5" customHeight="1" thickBot="1" x14ac:dyDescent="0.35">
      <c r="D12" s="4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</row>
    <row r="13" spans="3:25" ht="26.25" x14ac:dyDescent="0.4">
      <c r="C13" s="11" t="s">
        <v>2</v>
      </c>
      <c r="D13" s="12"/>
      <c r="E13" s="12"/>
      <c r="F13" s="12"/>
      <c r="G13" s="12"/>
      <c r="H13" s="13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</row>
    <row r="14" spans="3:25" ht="28.5" customHeight="1" x14ac:dyDescent="0.2">
      <c r="C14" s="26" t="str">
        <f>IF(D6&lt;63000," ",CONCATENATE("לצורך הפחתת הסכום עליו תחוייב במס הכנסה וביטוח לאומי מומלץ להפקיד עד "," ",INT(MIN(22968,D6*11%))," ","₪ לתכנית פנסיונית. החיסכון במס שיינבע כתוצאה מהפקדה זו תלוי במדרגת מס ההכנסה וביטוח הלאומי שלך"," ","פעולת הפחתה זו נקראת ' ניכוי לפי סעיף 47'"))</f>
        <v>לצורך הפחתת הסכום עליו תחוייב במס הכנסה וביטוח לאומי מומלץ להפקיד עד  13075 ₪ לתכנית פנסיונית. החיסכון במס שיינבע כתוצאה מהפקדה זו תלוי במדרגת מס ההכנסה וביטוח הלאומי שלך פעולת הפחתה זו נקראת ' ניכוי לפי סעיף 47'</v>
      </c>
      <c r="D14" s="27"/>
      <c r="E14" s="27"/>
      <c r="F14" s="27"/>
      <c r="G14" s="27"/>
      <c r="H14" s="28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</row>
    <row r="15" spans="3:25" ht="49.5" customHeight="1" x14ac:dyDescent="0.2">
      <c r="C15" s="29"/>
      <c r="D15" s="30"/>
      <c r="E15" s="30"/>
      <c r="F15" s="30"/>
      <c r="G15" s="30"/>
      <c r="H15" s="31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</row>
    <row r="16" spans="3:25" ht="37.5" customHeight="1" x14ac:dyDescent="0.2">
      <c r="C16" s="26" t="str">
        <f>IF(D6&lt;63000,"",IF((MIN(11484,D6*5.5%))-MIN(11484,D6*5.5%,G6)=0,"",CONCATENATE("בנוסף כדאי להפקיד לתכנית פנסיונית סכום של עד",INT(MIN(11484,D6*5.5%))-MIN(11484,D6*5.5%,G6)," ","₪. ","הפקדה זו תעניק זיכוי מס (לפי סעיף 45) של ",INT((MIN(11484,D6*5.5%)-MIN(11484,D6*5.5%,G6))*35%)," ₪.")))</f>
        <v>בנוסף כדאי להפקיד לתכנית פנסיונית סכום של עד4737 ₪. הפקדה זו תעניק זיכוי מס (לפי סעיף 45) של 1658 ₪.</v>
      </c>
      <c r="D16" s="27"/>
      <c r="E16" s="27"/>
      <c r="F16" s="27"/>
      <c r="G16" s="27"/>
      <c r="H16" s="28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</row>
    <row r="17" spans="3:21" ht="15" thickBot="1" x14ac:dyDescent="0.25">
      <c r="C17" s="32"/>
      <c r="D17" s="33"/>
      <c r="E17" s="33"/>
      <c r="F17" s="33"/>
      <c r="G17" s="33"/>
      <c r="H17" s="34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</row>
    <row r="18" spans="3:21" ht="30.75" customHeight="1" thickTop="1" thickBot="1" x14ac:dyDescent="0.45">
      <c r="C18" s="8" t="str">
        <f>IF(D6&lt;63000,"לכאורה אינך חייב במס הכנסה ולכן אין תועלת מיסויית בהפקדה לתכנית פנסיונית",CONCATENATE("סך הכל הפקדה מומלצת לתכניות פסיוניות ",INT((MIN(22968,D6*11%))+(MIN(11484,D6*5.5%))-MIN(11484,D6*5.5%,G6))," ","₪."))</f>
        <v>סך הכל הפקדה מומלצת לתכניות פסיוניות 17813 ₪.</v>
      </c>
      <c r="D18" s="9"/>
      <c r="E18" s="9"/>
      <c r="F18" s="9"/>
      <c r="G18" s="9"/>
      <c r="H18" s="10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</row>
    <row r="19" spans="3:21" ht="15.75" customHeight="1" thickBot="1" x14ac:dyDescent="0.25"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</row>
    <row r="20" spans="3:21" ht="24.75" customHeight="1" thickBot="1" x14ac:dyDescent="0.45">
      <c r="C20" s="11" t="s">
        <v>4</v>
      </c>
      <c r="D20" s="12"/>
      <c r="E20" s="12"/>
      <c r="F20" s="12"/>
      <c r="G20" s="12"/>
      <c r="H20" s="13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</row>
    <row r="21" spans="3:21" ht="54.75" customHeight="1" x14ac:dyDescent="0.2">
      <c r="C21" s="26" t="str">
        <f>CONCATENATE("עצמאים מקבלים הטבות מס גם על הפקדה לקרן השתלמות. בהתאם להכנסתך מומלץ שתפקיד עד ",MIN(11745,D6*4.5%)," ₪ לקרן השתלמות. הפקדה זו תקטין (ניכוי) את הסכום עליו אתה מחוייב בתשלומים לביטוח לאומי ומס הכנסה בהתאם למדרגות המס שלך.")</f>
        <v>עצמאים מקבלים הטבות מס גם על הפקדה לקרן השתלמות. בהתאם להכנסתך מומלץ שתפקיד עד 5349.24 ₪ לקרן השתלמות. הפקדה זו תקטין (ניכוי) את הסכום עליו אתה מחוייב בתשלומים לביטוח לאומי ומס הכנסה בהתאם למדרגות המס שלך.</v>
      </c>
      <c r="D21" s="27"/>
      <c r="E21" s="27"/>
      <c r="F21" s="27"/>
      <c r="G21" s="27"/>
      <c r="H21" s="28"/>
      <c r="I21" s="40"/>
      <c r="J21" s="45" t="s">
        <v>3</v>
      </c>
      <c r="K21" s="46"/>
      <c r="L21" s="46"/>
      <c r="M21" s="46"/>
      <c r="N21" s="46"/>
      <c r="O21" s="46"/>
      <c r="P21" s="46"/>
      <c r="Q21" s="46"/>
      <c r="R21" s="47"/>
    </row>
    <row r="22" spans="3:21" ht="24.75" customHeight="1" x14ac:dyDescent="0.2">
      <c r="C22" s="29"/>
      <c r="D22" s="30"/>
      <c r="E22" s="30"/>
      <c r="F22" s="30"/>
      <c r="G22" s="30"/>
      <c r="H22" s="31"/>
      <c r="I22" s="41"/>
      <c r="J22" s="48"/>
      <c r="K22" s="49"/>
      <c r="L22" s="49"/>
      <c r="M22" s="49"/>
      <c r="N22" s="49"/>
      <c r="O22" s="49"/>
      <c r="P22" s="49"/>
      <c r="Q22" s="49"/>
      <c r="R22" s="50"/>
    </row>
    <row r="23" spans="3:21" ht="59.25" customHeight="1" thickBot="1" x14ac:dyDescent="0.25">
      <c r="C23" s="42" t="str">
        <f>CONCATENATE("כדאי לשקול להפקיד עד ","18,240"," ₪ לקרן השתלמות בכדי לנצל את הפטור ממס שחל על רווחי ההון של קרנות ההשתלמות")</f>
        <v>כדאי לשקול להפקיד עד 18,240 ₪ לקרן השתלמות בכדי לנצל את הפטור ממס שחל על רווחי ההון של קרנות ההשתלמות</v>
      </c>
      <c r="D23" s="43"/>
      <c r="E23" s="43"/>
      <c r="F23" s="43"/>
      <c r="G23" s="43"/>
      <c r="H23" s="44"/>
      <c r="I23" s="41"/>
      <c r="J23" s="51"/>
      <c r="K23" s="52"/>
      <c r="L23" s="52"/>
      <c r="M23" s="52"/>
      <c r="N23" s="52"/>
      <c r="O23" s="52"/>
      <c r="P23" s="52"/>
      <c r="Q23" s="52"/>
      <c r="R23" s="53"/>
    </row>
    <row r="24" spans="3:21" ht="14.25" customHeight="1" x14ac:dyDescent="0.2"/>
    <row r="25" spans="3:21" ht="28.5" customHeight="1" x14ac:dyDescent="0.2">
      <c r="C25" s="6" t="s">
        <v>5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3:21" x14ac:dyDescent="0.2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</row>
    <row r="27" spans="3:21" x14ac:dyDescent="0.2"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</row>
    <row r="28" spans="3:21" x14ac:dyDescent="0.2"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3:21" ht="15" customHeight="1" x14ac:dyDescent="0.2"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</row>
    <row r="30" spans="3:21" ht="14.25" customHeight="1" x14ac:dyDescent="0.2"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</row>
    <row r="31" spans="3:21" x14ac:dyDescent="0.2"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</row>
    <row r="32" spans="3:21" x14ac:dyDescent="0.2"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</row>
    <row r="33" spans="3:20" x14ac:dyDescent="0.2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3:20" x14ac:dyDescent="0.2"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3:20" x14ac:dyDescent="0.2"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3:20" ht="35.25" customHeight="1" x14ac:dyDescent="0.2"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3:20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</row>
    <row r="38" spans="3:20" x14ac:dyDescent="0.2"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3:20" x14ac:dyDescent="0.2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</row>
    <row r="40" spans="3:20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</row>
    <row r="41" spans="3:20" ht="16.5" customHeight="1" x14ac:dyDescent="0.2"/>
    <row r="45" spans="3:20" x14ac:dyDescent="0.2">
      <c r="E45" s="5"/>
      <c r="F45" s="5"/>
      <c r="G45" s="5"/>
      <c r="H45" s="5"/>
    </row>
    <row r="46" spans="3:20" x14ac:dyDescent="0.2">
      <c r="E46" s="5"/>
      <c r="F46" s="5"/>
      <c r="G46" s="5"/>
      <c r="H46" s="5"/>
    </row>
  </sheetData>
  <sheetProtection selectLockedCells="1"/>
  <protectedRanges>
    <protectedRange sqref="D6" name="טווח1"/>
  </protectedRanges>
  <mergeCells count="17">
    <mergeCell ref="J21:R23"/>
    <mergeCell ref="C25:T40"/>
    <mergeCell ref="C18:H18"/>
    <mergeCell ref="C20:H20"/>
    <mergeCell ref="E6:F7"/>
    <mergeCell ref="G6:H7"/>
    <mergeCell ref="C9:H9"/>
    <mergeCell ref="C10:H11"/>
    <mergeCell ref="C13:H13"/>
    <mergeCell ref="C14:H15"/>
    <mergeCell ref="C16:H17"/>
    <mergeCell ref="C6:C7"/>
    <mergeCell ref="D6:D7"/>
    <mergeCell ref="I6:U20"/>
    <mergeCell ref="I21:I23"/>
    <mergeCell ref="C21:H22"/>
    <mergeCell ref="C23:H23"/>
  </mergeCells>
  <hyperlinks>
    <hyperlink ref="J21:R23" r:id="rId1" display="לקבלת ייעוץ אובייקטיבי בבחירת תכנית פנסיה והשתלמות והוזלת דמי ניהול חייגו לאחיטוב תכנון פיננסי 1-700-701-444"/>
    <hyperlink ref="C25:T40" r:id="rId2" display="http://www.ahituv.biz/contact-1.html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גיליון1</vt:lpstr>
      <vt:lpstr>שמב</vt:lpstr>
    </vt:vector>
  </TitlesOfParts>
  <Company>ya.pc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אחיטוב</dc:creator>
  <cp:lastModifiedBy>Bewise Software via ABCpdf</cp:lastModifiedBy>
  <dcterms:created xsi:type="dcterms:W3CDTF">2017-12-27T19:22:53Z</dcterms:created>
  <dcterms:modified xsi:type="dcterms:W3CDTF">2018-12-18T22:49:51Z</dcterms:modified>
</cp:coreProperties>
</file>